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dsg\INFRAESTRUCTURAS_PRIMARIA\Unidad\_Nou Infraestructures\Actuacions (tots)\Arxiu carpetes 2025\N-250971 Substitució de tres unitats VRF CAP Gavà\Memòria tècnica\"/>
    </mc:Choice>
  </mc:AlternateContent>
  <bookViews>
    <workbookView xWindow="0" yWindow="0" windowWidth="1695" windowHeight="0"/>
  </bookViews>
  <sheets>
    <sheet name="Ful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 l="1"/>
  <c r="H30" i="1" s="1"/>
  <c r="G19" i="1" l="1"/>
  <c r="H19" i="1" s="1"/>
  <c r="G25" i="1" l="1"/>
  <c r="H25" i="1" s="1"/>
  <c r="G24" i="1"/>
  <c r="H24" i="1" s="1"/>
  <c r="G29" i="1" l="1"/>
  <c r="H29" i="1" s="1"/>
  <c r="G28" i="1"/>
  <c r="H28" i="1" s="1"/>
  <c r="G27" i="1"/>
  <c r="H27" i="1" s="1"/>
  <c r="G23" i="1"/>
  <c r="H23" i="1" s="1"/>
  <c r="G15" i="1"/>
  <c r="H15" i="1" s="1"/>
  <c r="G12" i="1"/>
  <c r="H12" i="1" s="1"/>
  <c r="G37" i="1" l="1"/>
  <c r="H37" i="1" s="1"/>
  <c r="G22" i="1"/>
  <c r="H22" i="1" s="1"/>
  <c r="G35" i="1"/>
  <c r="H35" i="1" s="1"/>
  <c r="G38" i="1" l="1"/>
  <c r="G34" i="1" l="1"/>
  <c r="H34" i="1" s="1"/>
  <c r="G36" i="1" l="1"/>
  <c r="H36" i="1" s="1"/>
  <c r="G33" i="1"/>
  <c r="H33" i="1" s="1"/>
  <c r="G32" i="1"/>
  <c r="H32" i="1" s="1"/>
  <c r="G31" i="1"/>
  <c r="H31" i="1" s="1"/>
  <c r="G26" i="1"/>
  <c r="H26" i="1" s="1"/>
  <c r="G21" i="1"/>
  <c r="H21" i="1" s="1"/>
  <c r="G20" i="1"/>
  <c r="H20" i="1" s="1"/>
  <c r="G8" i="1"/>
  <c r="H8" i="1" s="1"/>
  <c r="G13" i="1" l="1"/>
  <c r="H13" i="1" s="1"/>
  <c r="G18" i="1" l="1"/>
  <c r="H18" i="1" s="1"/>
  <c r="G14" i="1"/>
  <c r="H14" i="1" s="1"/>
  <c r="G11" i="1"/>
  <c r="G10" i="1"/>
  <c r="H10" i="1" s="1"/>
  <c r="G7" i="1"/>
  <c r="G9" i="1"/>
  <c r="H9" i="1" s="1"/>
  <c r="G17" i="1"/>
  <c r="H17" i="1" s="1"/>
  <c r="G16" i="1"/>
  <c r="H16" i="1" s="1"/>
  <c r="H11" i="1" l="1"/>
  <c r="H38" i="1"/>
  <c r="H7" i="1"/>
  <c r="G39" i="1" l="1"/>
  <c r="H39" i="1"/>
</calcChain>
</file>

<file path=xl/sharedStrings.xml><?xml version="1.0" encoding="utf-8"?>
<sst xmlns="http://schemas.openxmlformats.org/spreadsheetml/2006/main" count="105" uniqueCount="76">
  <si>
    <t>Part.</t>
  </si>
  <si>
    <t>u.</t>
  </si>
  <si>
    <t>Descripció</t>
  </si>
  <si>
    <t>1.01</t>
  </si>
  <si>
    <t>1.03</t>
  </si>
  <si>
    <t>1.04</t>
  </si>
  <si>
    <t>1.05</t>
  </si>
  <si>
    <t>1.09</t>
  </si>
  <si>
    <t>1.10</t>
  </si>
  <si>
    <t>1.11</t>
  </si>
  <si>
    <t>1.12</t>
  </si>
  <si>
    <t>1.13</t>
  </si>
  <si>
    <t>1.14</t>
  </si>
  <si>
    <t>1.15</t>
  </si>
  <si>
    <t>1.16</t>
  </si>
  <si>
    <t>1.17</t>
  </si>
  <si>
    <t>1.19</t>
  </si>
  <si>
    <t>1.20</t>
  </si>
  <si>
    <t>1.21</t>
  </si>
  <si>
    <t>Pla de seguretat i salut i aplicació de seguretat i salut a l'obra</t>
  </si>
  <si>
    <t>TOTAL</t>
  </si>
  <si>
    <t>Quantitat</t>
  </si>
  <si>
    <t>Preu</t>
  </si>
  <si>
    <t>Import</t>
  </si>
  <si>
    <t xml:space="preserve">Treballs de connexió frigorífica mitjançant tub de coure de 1 1/8" i 5/8" a les noves unitats. </t>
  </si>
  <si>
    <t>m.</t>
  </si>
  <si>
    <t>Import amb IVA</t>
  </si>
  <si>
    <t>1.02</t>
  </si>
  <si>
    <t>Posta en marxa de la instal·lació per part del SAT de Hitachi. Integració de les noves màquines al sistema de control existent CSNET-lite</t>
  </si>
  <si>
    <t>1.22</t>
  </si>
  <si>
    <t>1.23</t>
  </si>
  <si>
    <t>1.24</t>
  </si>
  <si>
    <t>1.25</t>
  </si>
  <si>
    <t>1.26</t>
  </si>
  <si>
    <t>Recuperació del gas refrigerant als circuits frigorífics de planta soterrani, baixa i primera. Gestió de residus (destrucció o reciclatge) i entrega del certificat corresponent</t>
  </si>
  <si>
    <t>Subministrament i instal·lació de bomba de calor tipus VRF marca Hitachi model RAS-24FSXNS2E, de 69 kW en fred i calor segons especificacions detallades a la present memoria.</t>
  </si>
  <si>
    <t>Subministrament i instal·lació de bomba de calor tipus VRF marca Hitachi model RAS-16FSXNS2E, de 45 kW en fred i calor segons especificacions detallades a la present memoria.</t>
  </si>
  <si>
    <t>Conjunt de suports tipus silentblock per a cadascuna de les tres unitats</t>
  </si>
  <si>
    <t xml:space="preserve">Treballs de connexió frigorífica mitjançant tub de coure de 1 1/8" i 1/2" a les noves unitats. </t>
  </si>
  <si>
    <t>Retirada de safata exterior d'acer galvanitzat en calent de 100x60 tot segons plànols de memòria tècnica, retirada de canonades frigorífiques que connecten desde la safata de 400x60 fins a les unitats exteriors amb el seu aïllament corresponent. Gestió de residus i entrega del certificat corresponent de la seva gestió</t>
  </si>
  <si>
    <t>Treballs de prova estanquitat a 41 bar a la instal·lació frigorífica de cadascun dels tres circuits (4 dies) amb nitrogen, amb el posterior buit de la instal·lació</t>
  </si>
  <si>
    <t>Recuperació de línia elèctrica 5x10mm2 d'una de les unitats RAS-24FSN per a connectar la nova RAS-16FSN. L'altre línia de 5x10 es queda de reserva</t>
  </si>
  <si>
    <t>Cable amb conductor de coure de tensió assignada 0,6/1 kV de dessignació RZ1-K (AS) pentapolar de secció 5x16 mm2 amb coberta del cable de poliolefines, classe de reacció al foc Cca-s1b, d1, a1 amb baixa emissió de fums col·locat sobre safata existent i en cas contrari sota tub corrugat lliure d'halogens</t>
  </si>
  <si>
    <t xml:space="preserve">Legalització de la instal·lació tèrmica reformada. Inclou projecte de legalització, tots els certificats d'instal·lació (fi obra, proves, estanquitat...) i tramitació amb la OGE per a la inscripció de la instal·lació tèrmica </t>
  </si>
  <si>
    <t>Legalització de la instal·lació elèctrica reformada. Inclou projecte de legalització, tots els certificats d'instal·lació (certificat BT, elec 4), inspecció per part d'organisme de control i tramitació amb la OGE per a la inscripció de la instal·lació de BT</t>
  </si>
  <si>
    <t xml:space="preserve">Instal·lació de comtptador elèctric al quadre de climatitzacio de planta baixa. Model Circutor CEM-C31-485-T1 trifàsic. Inclou mòdul de comunicació i amb els seus corresponents transformadors d'intensitat </t>
  </si>
  <si>
    <t xml:space="preserve"> Instal·lació de sensor de pressió electrònic Johnson Controls model P499VCS-401 de -1 a 8bar i 0-10V a circuit primari caldera ACS. Inclou font d'alimentació 220Vac-24Vdc de 1A, diferencial de 2 pols 40A, magnetotèrmic de 10A, connexió elèctrica sota tub corrugat o tub fergon amb el sensor i el subquadre de control de Alding existent a la sala de calderes</t>
  </si>
  <si>
    <t>Mitjans d'elevació adequats al pes dels equips a substitutir i a l'alçada de l'edifici, inclosa la tramitació i els permisos pel tall de la via en cas de ser necessari. Ubicació dels nous equips al mateix espai.</t>
  </si>
  <si>
    <t>Aïllament de canonades frigorífiques de coure amb espuma elastomèrica de 25mm d'espesor (canonades 1 1/8")</t>
  </si>
  <si>
    <t>Aïllament de canonades frigorífiques de coure amb espuma elastomèrica de 20mm d'espesor (canonades 5/8" i 1/2")</t>
  </si>
  <si>
    <t>Connexió de les noves unitats exteriors al bus de comunicacions del sistema de control Hitachi i al bus propi de les unitats interiors amb cable de 2x0,75mm2 lliure d'halògens, trenat i apantallat. Tot el recorregut del bus sota safata nova i existent i sota nou corrgugat de protecció lliure d'halògens</t>
  </si>
  <si>
    <t>Interruptor diferencial de la classe AC, gamma terciari, de 63 A
d'intensitat nominal, tetrapolar (4P), de sensibilitat 0,3 A, de desconnexió fix instantani, amb botó de test incorporat i indicador mecànic de defecte, construït segons les especificacions de la norma UNE-EN 61008-1, de 4 mòduls DIN de 18 mm d'amplària, muntat en perfil DIN</t>
  </si>
  <si>
    <t>u,</t>
  </si>
  <si>
    <t>Interruptor automàtic magnetotèrmic de 40 A d'intensitat nominal, tipus PIA corba C, tetrapolar (4P), de 6000 A de poder de tall segons UNE-EN 60898 i de 10 kA de poder de tall segons UNE-EN 60947-2, de 4 mòduls DIN de 18 mm d'amplària, muntat en perfil DIN. Entrega del material retirat a la propietat</t>
  </si>
  <si>
    <t>Interruptor automàtic magnetotèrmic de 63 A d'intensitat nominal, tipus PIA corba C, tetrapolar (4P), de 6000 A de poder de tall segons UNE-EN 60898 i de 10 kA de poder de tall segons UNE-EN 60947-2, de 4 mòduls DIN de 18 mm d'amplària, muntat en perfil DIN. Entrega del material retirat a la propietat</t>
  </si>
  <si>
    <t>Comunicació del comptador elèctric de climatització instal·lat al quadre de climatització amb el sistema BMS existent a la sala del rack de pl 1ª del centre. S'inclou el cablejat de comunicació (2x1mm2) lliure d'halògens que anirà protegit per tub corrugat LH en tot el seu recorregut sobre safata existent o sobre nou tub tipus fergon en zones vistes.</t>
  </si>
  <si>
    <t>CAP Gavà: Substitució de les tres unitats exteriors VRF del centre</t>
  </si>
  <si>
    <t>kg.</t>
  </si>
  <si>
    <t>Desconnexió frigorífica, elèctrica i de comunicacions de les tres unitats RAS-24FSN, RAS-24FSN i RAS-16FSN. Retirada  de les tres unitats de la bancada i trasllat i acopi en magatzem de l'ICS (distància màxima de 25 km)</t>
  </si>
  <si>
    <t>Canal exterior perforada d'acer galvanitzat en calent i amb tapa de 150x100 mm. Inclou conductor de coure nu de 1x16mm2</t>
  </si>
  <si>
    <t>Canal exterior perforada d'acer galvanitzat en calent i amb tapa de 250x100 mm. Inclou conductor de coure nu de 1x16mm2</t>
  </si>
  <si>
    <t>Càrrega addicional de gas refrigerant R410A als tres circuits inclosa la taxa sobre gasos fluorats (15,5 kg per màquina)</t>
  </si>
  <si>
    <t xml:space="preserve">Partida alçada corresponent a la substitució de petits trams de canonada frigorífica de diferents diàmetres mitjançant tub de coure rígid a planta soterrani, baixa i primera del centre segons plànol de projecte. S'inclou també la substitució de 3 derivadors model E-162SN4 (1) i E-242SN3 (2), aïllament amb coquilla elastomèrica i espesor segons Rite.  </t>
  </si>
  <si>
    <r>
      <t>Substitució per part del SAT de Hitachi de 8 plaques de control d'unitats in</t>
    </r>
    <r>
      <rPr>
        <sz val="10"/>
        <rFont val="Arial"/>
        <family val="2"/>
      </rPr>
      <t>teriors de cassete model RCI-1 per plaques noves model PCB ref. E01687. Entrega del material retirat a la propietat</t>
    </r>
  </si>
  <si>
    <t>Substitució per part del SAT de Hitachi de 8 comandaments de paret de control dels cassetes per comandaments nous model PC-ARFG2-E. Entrega del material retirat a la propietat</t>
  </si>
  <si>
    <t>1.06</t>
  </si>
  <si>
    <t>1.07</t>
  </si>
  <si>
    <t>1.08</t>
  </si>
  <si>
    <t>1.18</t>
  </si>
  <si>
    <t>1.27</t>
  </si>
  <si>
    <t>1.28</t>
  </si>
  <si>
    <t>1.29</t>
  </si>
  <si>
    <t>1.30</t>
  </si>
  <si>
    <t>1.31</t>
  </si>
  <si>
    <t>1.32</t>
  </si>
  <si>
    <t>Instal·lació elèctrica formada per 3 contactors de 2 pols de 16A amb selector incorporat M/0/A al subquadre de climatització de planta baixa per gestionar el control del funcionament de les caixes d'aportació del sistema de ventilació. S'inclou el cablejat de control (2x1mm2) des del quadre de control de planta soterrani (Alding) a sala de ACS fins el subquadre de climatització de planta baixa. El cablejat anirà protegit per tub corrugat LH en tot el seu recorregut sobre safata existent o sobre nou tub tipus fergon en zones vistes. Tot connectat i funcionant. Inclou la retirada dels tres contactors existents així com del rellotge horari Orbis i entrega del material a la propietat. Inclou la instal·lació al quadre de clima de un diferencial de 2 pols de 40A i un magnetotèrmic de 2 pols i 6A per a la protecció de la maniobra.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</si>
</sst>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5" x14ac:knownFonts="1">
    <font>
      <sz val="11"/>
      <color theme="1"/>
      <name val="Calibri"/>
      <family val="2"/>
      <scheme val="minor"/>
    </font>
    <font>
      <b/>
      <sz val="10"/>
      <color rgb="FF000000"/>
      <name val="Arial"/>
      <family val="2"/>
    </font>
    <font>
      <b/>
      <sz val="11"/>
      <color theme="1"/>
      <name val="Calibri"/>
      <family val="2"/>
      <scheme val="minor"/>
    </font>
    <font>
      <sz val="10"/>
      <color rgb="FF000000"/>
      <name val="Arial"/>
      <family val="2"/>
    </font>
    <font>
      <sz val="1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vertical="center" wrapText="1"/>
    </xf>
    <xf numFmtId="164" fontId="1"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164" fontId="3" fillId="0" borderId="1" xfId="0" applyNumberFormat="1" applyFont="1" applyBorder="1" applyAlignment="1">
      <alignment horizontal="right" vertical="center"/>
    </xf>
    <xf numFmtId="0" fontId="3" fillId="0" borderId="1" xfId="0" applyFont="1" applyBorder="1" applyAlignment="1">
      <alignment vertical="center"/>
    </xf>
    <xf numFmtId="164" fontId="3" fillId="0" borderId="1" xfId="0" applyNumberFormat="1" applyFont="1" applyBorder="1" applyAlignment="1">
      <alignment vertical="center"/>
    </xf>
    <xf numFmtId="164" fontId="1" fillId="0" borderId="1" xfId="0" applyNumberFormat="1" applyFont="1" applyBorder="1" applyAlignment="1">
      <alignment vertical="center"/>
    </xf>
    <xf numFmtId="0" fontId="2" fillId="0" borderId="0" xfId="0" applyFont="1"/>
    <xf numFmtId="0" fontId="4" fillId="0" borderId="1" xfId="0" applyFont="1" applyBorder="1" applyAlignment="1">
      <alignment vertical="center" wrapText="1"/>
    </xf>
    <xf numFmtId="0" fontId="0" fillId="0" borderId="0" xfId="0" applyFill="1"/>
    <xf numFmtId="164" fontId="2" fillId="0" borderId="0" xfId="0" applyNumberFormat="1" applyFont="1"/>
    <xf numFmtId="164" fontId="0" fillId="0" borderId="0" xfId="0" applyNumberFormat="1"/>
    <xf numFmtId="0" fontId="3" fillId="0" borderId="1" xfId="0" applyFont="1" applyFill="1" applyBorder="1" applyAlignment="1">
      <alignment vertical="center" wrapText="1"/>
    </xf>
    <xf numFmtId="164" fontId="3" fillId="0" borderId="1" xfId="0" applyNumberFormat="1" applyFont="1" applyFill="1" applyBorder="1" applyAlignment="1">
      <alignment horizontal="right" vertical="center"/>
    </xf>
    <xf numFmtId="164" fontId="4" fillId="0" borderId="1" xfId="0" applyNumberFormat="1" applyFont="1" applyFill="1" applyBorder="1" applyAlignment="1">
      <alignment horizontal="right" vertical="center"/>
    </xf>
    <xf numFmtId="164" fontId="3" fillId="0" borderId="1" xfId="0" applyNumberFormat="1" applyFont="1" applyFill="1" applyBorder="1" applyAlignment="1">
      <alignment vertical="center"/>
    </xf>
    <xf numFmtId="0" fontId="1"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Q39"/>
  <sheetViews>
    <sheetView tabSelected="1" zoomScale="70" zoomScaleNormal="70" workbookViewId="0">
      <selection activeCell="D8" sqref="D8"/>
    </sheetView>
  </sheetViews>
  <sheetFormatPr defaultRowHeight="15" x14ac:dyDescent="0.25"/>
  <cols>
    <col min="2" max="2" width="6.28515625" customWidth="1"/>
    <col min="3" max="3" width="3.85546875" bestFit="1" customWidth="1"/>
    <col min="4" max="4" width="52.7109375" customWidth="1"/>
    <col min="5" max="5" width="12.140625" customWidth="1"/>
    <col min="6" max="6" width="10.7109375" bestFit="1" customWidth="1"/>
    <col min="7" max="7" width="12.7109375" customWidth="1"/>
    <col min="8" max="8" width="13.140625" customWidth="1"/>
    <col min="12" max="12" width="9.5703125" bestFit="1" customWidth="1"/>
    <col min="14" max="14" width="27.5703125" customWidth="1"/>
    <col min="16" max="16" width="14.140625" customWidth="1"/>
    <col min="17" max="17" width="16.85546875" customWidth="1"/>
  </cols>
  <sheetData>
    <row r="3" spans="2:17" x14ac:dyDescent="0.25">
      <c r="B3" s="10" t="s">
        <v>56</v>
      </c>
    </row>
    <row r="6" spans="2:17" ht="25.5" x14ac:dyDescent="0.25">
      <c r="B6" s="1" t="s">
        <v>0</v>
      </c>
      <c r="C6" s="1" t="s">
        <v>1</v>
      </c>
      <c r="D6" s="2" t="s">
        <v>2</v>
      </c>
      <c r="E6" s="2" t="s">
        <v>21</v>
      </c>
      <c r="F6" s="3" t="s">
        <v>22</v>
      </c>
      <c r="G6" s="3" t="s">
        <v>23</v>
      </c>
      <c r="H6" s="3" t="s">
        <v>26</v>
      </c>
    </row>
    <row r="7" spans="2:17" ht="38.25" x14ac:dyDescent="0.25">
      <c r="B7" s="4" t="s">
        <v>3</v>
      </c>
      <c r="C7" s="4" t="s">
        <v>1</v>
      </c>
      <c r="D7" s="5" t="s">
        <v>34</v>
      </c>
      <c r="E7" s="5">
        <v>1</v>
      </c>
      <c r="F7" s="16">
        <v>1120</v>
      </c>
      <c r="G7" s="6">
        <f t="shared" ref="G7:G38" si="0">E7*F7</f>
        <v>1120</v>
      </c>
      <c r="H7" s="6">
        <f>G7*1.21</f>
        <v>1355.2</v>
      </c>
      <c r="J7" s="12"/>
      <c r="K7" s="12"/>
    </row>
    <row r="8" spans="2:17" ht="76.5" x14ac:dyDescent="0.25">
      <c r="B8" s="4" t="s">
        <v>27</v>
      </c>
      <c r="C8" s="4" t="s">
        <v>1</v>
      </c>
      <c r="D8" s="5" t="s">
        <v>39</v>
      </c>
      <c r="E8" s="5">
        <v>1</v>
      </c>
      <c r="F8" s="16">
        <v>540</v>
      </c>
      <c r="G8" s="6">
        <f t="shared" si="0"/>
        <v>540</v>
      </c>
      <c r="H8" s="6">
        <f t="shared" ref="H8:H38" si="1">G8*1.21</f>
        <v>653.4</v>
      </c>
      <c r="J8" s="12"/>
      <c r="K8" s="12"/>
      <c r="P8" s="14"/>
      <c r="Q8" s="14"/>
    </row>
    <row r="9" spans="2:17" ht="51" x14ac:dyDescent="0.25">
      <c r="B9" s="4" t="s">
        <v>4</v>
      </c>
      <c r="C9" s="4" t="s">
        <v>1</v>
      </c>
      <c r="D9" s="5" t="s">
        <v>58</v>
      </c>
      <c r="E9" s="5">
        <v>3</v>
      </c>
      <c r="F9" s="16">
        <v>240</v>
      </c>
      <c r="G9" s="6">
        <f t="shared" si="0"/>
        <v>720</v>
      </c>
      <c r="H9" s="6">
        <f t="shared" si="1"/>
        <v>871.19999999999993</v>
      </c>
      <c r="P9" s="14"/>
      <c r="Q9" s="14"/>
    </row>
    <row r="10" spans="2:17" ht="51" x14ac:dyDescent="0.25">
      <c r="B10" s="4" t="s">
        <v>5</v>
      </c>
      <c r="C10" s="4" t="s">
        <v>1</v>
      </c>
      <c r="D10" s="5" t="s">
        <v>47</v>
      </c>
      <c r="E10" s="5">
        <v>1</v>
      </c>
      <c r="F10" s="16">
        <v>2200</v>
      </c>
      <c r="G10" s="6">
        <f t="shared" si="0"/>
        <v>2200</v>
      </c>
      <c r="H10" s="6">
        <f t="shared" si="1"/>
        <v>2662</v>
      </c>
      <c r="P10" s="14"/>
      <c r="Q10" s="14"/>
    </row>
    <row r="11" spans="2:17" ht="51" x14ac:dyDescent="0.25">
      <c r="B11" s="4" t="s">
        <v>6</v>
      </c>
      <c r="C11" s="4" t="s">
        <v>1</v>
      </c>
      <c r="D11" s="5" t="s">
        <v>35</v>
      </c>
      <c r="E11" s="5">
        <v>2</v>
      </c>
      <c r="F11" s="16">
        <v>27400</v>
      </c>
      <c r="G11" s="6">
        <f t="shared" si="0"/>
        <v>54800</v>
      </c>
      <c r="H11" s="6">
        <f t="shared" si="1"/>
        <v>66308</v>
      </c>
      <c r="P11" s="14"/>
      <c r="Q11" s="14"/>
    </row>
    <row r="12" spans="2:17" ht="51" x14ac:dyDescent="0.25">
      <c r="B12" s="4" t="s">
        <v>65</v>
      </c>
      <c r="C12" s="4" t="s">
        <v>1</v>
      </c>
      <c r="D12" s="5" t="s">
        <v>36</v>
      </c>
      <c r="E12" s="5">
        <v>1</v>
      </c>
      <c r="F12" s="16">
        <v>18250</v>
      </c>
      <c r="G12" s="6">
        <f t="shared" ref="G12" si="2">E12*F12</f>
        <v>18250</v>
      </c>
      <c r="H12" s="6">
        <f t="shared" ref="H12" si="3">G12*1.21</f>
        <v>22082.5</v>
      </c>
      <c r="P12" s="14"/>
      <c r="Q12" s="14"/>
    </row>
    <row r="13" spans="2:17" ht="25.5" x14ac:dyDescent="0.25">
      <c r="B13" s="4" t="s">
        <v>66</v>
      </c>
      <c r="C13" s="4" t="s">
        <v>1</v>
      </c>
      <c r="D13" s="5" t="s">
        <v>37</v>
      </c>
      <c r="E13" s="5">
        <v>3</v>
      </c>
      <c r="F13" s="16">
        <v>90</v>
      </c>
      <c r="G13" s="6">
        <f t="shared" si="0"/>
        <v>270</v>
      </c>
      <c r="H13" s="6">
        <f t="shared" si="1"/>
        <v>326.7</v>
      </c>
      <c r="P13" s="14"/>
      <c r="Q13" s="14"/>
    </row>
    <row r="14" spans="2:17" ht="25.5" x14ac:dyDescent="0.25">
      <c r="B14" s="4" t="s">
        <v>67</v>
      </c>
      <c r="C14" s="4" t="s">
        <v>1</v>
      </c>
      <c r="D14" s="5" t="s">
        <v>24</v>
      </c>
      <c r="E14" s="5">
        <v>1</v>
      </c>
      <c r="F14" s="16">
        <v>825</v>
      </c>
      <c r="G14" s="6">
        <f t="shared" si="0"/>
        <v>825</v>
      </c>
      <c r="H14" s="6">
        <f t="shared" si="1"/>
        <v>998.25</v>
      </c>
      <c r="P14" s="14"/>
      <c r="Q14" s="14"/>
    </row>
    <row r="15" spans="2:17" ht="25.5" x14ac:dyDescent="0.25">
      <c r="B15" s="4" t="s">
        <v>7</v>
      </c>
      <c r="C15" s="4" t="s">
        <v>1</v>
      </c>
      <c r="D15" s="5" t="s">
        <v>38</v>
      </c>
      <c r="E15" s="5">
        <v>1</v>
      </c>
      <c r="F15" s="16">
        <v>560</v>
      </c>
      <c r="G15" s="6">
        <f t="shared" si="0"/>
        <v>560</v>
      </c>
      <c r="H15" s="6">
        <f t="shared" si="1"/>
        <v>677.6</v>
      </c>
      <c r="P15" s="14"/>
      <c r="Q15" s="14"/>
    </row>
    <row r="16" spans="2:17" ht="25.5" x14ac:dyDescent="0.25">
      <c r="B16" s="4" t="s">
        <v>8</v>
      </c>
      <c r="C16" s="4" t="s">
        <v>1</v>
      </c>
      <c r="D16" s="5" t="s">
        <v>48</v>
      </c>
      <c r="E16" s="5">
        <v>1</v>
      </c>
      <c r="F16" s="16">
        <v>160</v>
      </c>
      <c r="G16" s="6">
        <f t="shared" si="0"/>
        <v>160</v>
      </c>
      <c r="H16" s="6">
        <f t="shared" si="1"/>
        <v>193.6</v>
      </c>
      <c r="P16" s="14"/>
      <c r="Q16" s="14"/>
    </row>
    <row r="17" spans="2:12" ht="25.5" x14ac:dyDescent="0.25">
      <c r="B17" s="4" t="s">
        <v>9</v>
      </c>
      <c r="C17" s="4" t="s">
        <v>1</v>
      </c>
      <c r="D17" s="5" t="s">
        <v>49</v>
      </c>
      <c r="E17" s="5">
        <v>1</v>
      </c>
      <c r="F17" s="16">
        <v>240</v>
      </c>
      <c r="G17" s="6">
        <f t="shared" si="0"/>
        <v>240</v>
      </c>
      <c r="H17" s="6">
        <f t="shared" si="1"/>
        <v>290.39999999999998</v>
      </c>
    </row>
    <row r="18" spans="2:12" ht="38.25" x14ac:dyDescent="0.25">
      <c r="B18" s="4" t="s">
        <v>10</v>
      </c>
      <c r="C18" s="4" t="s">
        <v>25</v>
      </c>
      <c r="D18" s="5" t="s">
        <v>59</v>
      </c>
      <c r="E18" s="5">
        <v>2</v>
      </c>
      <c r="F18" s="16">
        <v>59</v>
      </c>
      <c r="G18" s="6">
        <f t="shared" si="0"/>
        <v>118</v>
      </c>
      <c r="H18" s="6">
        <f t="shared" si="1"/>
        <v>142.78</v>
      </c>
    </row>
    <row r="19" spans="2:12" ht="38.25" x14ac:dyDescent="0.25">
      <c r="B19" s="4" t="s">
        <v>11</v>
      </c>
      <c r="C19" s="4" t="s">
        <v>25</v>
      </c>
      <c r="D19" s="5" t="s">
        <v>60</v>
      </c>
      <c r="E19" s="5">
        <v>6</v>
      </c>
      <c r="F19" s="16">
        <v>75</v>
      </c>
      <c r="G19" s="6">
        <f t="shared" si="0"/>
        <v>450</v>
      </c>
      <c r="H19" s="6">
        <f t="shared" si="1"/>
        <v>544.5</v>
      </c>
    </row>
    <row r="20" spans="2:12" ht="38.25" x14ac:dyDescent="0.25">
      <c r="B20" s="4" t="s">
        <v>12</v>
      </c>
      <c r="C20" s="4" t="s">
        <v>1</v>
      </c>
      <c r="D20" s="5" t="s">
        <v>40</v>
      </c>
      <c r="E20" s="5">
        <v>3</v>
      </c>
      <c r="F20" s="16">
        <v>485</v>
      </c>
      <c r="G20" s="6">
        <f t="shared" si="0"/>
        <v>1455</v>
      </c>
      <c r="H20" s="6">
        <f t="shared" si="1"/>
        <v>1760.55</v>
      </c>
    </row>
    <row r="21" spans="2:12" ht="25.5" x14ac:dyDescent="0.25">
      <c r="B21" s="4" t="s">
        <v>13</v>
      </c>
      <c r="C21" s="4" t="s">
        <v>57</v>
      </c>
      <c r="D21" s="5" t="s">
        <v>61</v>
      </c>
      <c r="E21" s="5">
        <v>46.5</v>
      </c>
      <c r="F21" s="16">
        <v>131.5</v>
      </c>
      <c r="G21" s="6">
        <f t="shared" si="0"/>
        <v>6114.75</v>
      </c>
      <c r="H21" s="6">
        <f t="shared" si="1"/>
        <v>7398.8474999999999</v>
      </c>
    </row>
    <row r="22" spans="2:12" ht="76.5" x14ac:dyDescent="0.25">
      <c r="B22" s="4" t="s">
        <v>14</v>
      </c>
      <c r="C22" s="4" t="s">
        <v>1</v>
      </c>
      <c r="D22" s="15" t="s">
        <v>62</v>
      </c>
      <c r="E22" s="5">
        <v>1</v>
      </c>
      <c r="F22" s="16">
        <v>1337.25</v>
      </c>
      <c r="G22" s="6">
        <f t="shared" si="0"/>
        <v>1337.25</v>
      </c>
      <c r="H22" s="6">
        <f t="shared" si="1"/>
        <v>1618.0725</v>
      </c>
      <c r="L22" s="14"/>
    </row>
    <row r="23" spans="2:12" ht="76.5" x14ac:dyDescent="0.25">
      <c r="B23" s="4" t="s">
        <v>15</v>
      </c>
      <c r="C23" s="4" t="s">
        <v>1</v>
      </c>
      <c r="D23" s="5" t="s">
        <v>50</v>
      </c>
      <c r="E23" s="5">
        <v>3</v>
      </c>
      <c r="F23" s="16">
        <v>115</v>
      </c>
      <c r="G23" s="6">
        <f t="shared" si="0"/>
        <v>345</v>
      </c>
      <c r="H23" s="6">
        <f t="shared" si="1"/>
        <v>417.45</v>
      </c>
    </row>
    <row r="24" spans="2:12" ht="51" x14ac:dyDescent="0.25">
      <c r="B24" s="4" t="s">
        <v>68</v>
      </c>
      <c r="C24" s="4" t="s">
        <v>1</v>
      </c>
      <c r="D24" s="5" t="s">
        <v>63</v>
      </c>
      <c r="E24" s="5">
        <v>8</v>
      </c>
      <c r="F24" s="16">
        <v>248.5</v>
      </c>
      <c r="G24" s="6">
        <f t="shared" si="0"/>
        <v>1988</v>
      </c>
      <c r="H24" s="6">
        <f t="shared" si="1"/>
        <v>2405.48</v>
      </c>
    </row>
    <row r="25" spans="2:12" ht="51" x14ac:dyDescent="0.25">
      <c r="B25" s="4" t="s">
        <v>16</v>
      </c>
      <c r="C25" s="4" t="s">
        <v>1</v>
      </c>
      <c r="D25" s="11" t="s">
        <v>64</v>
      </c>
      <c r="E25" s="5">
        <v>8</v>
      </c>
      <c r="F25" s="16">
        <v>195</v>
      </c>
      <c r="G25" s="6">
        <f t="shared" si="0"/>
        <v>1560</v>
      </c>
      <c r="H25" s="6">
        <f t="shared" si="1"/>
        <v>1887.6</v>
      </c>
    </row>
    <row r="26" spans="2:12" ht="38.25" x14ac:dyDescent="0.25">
      <c r="B26" s="4" t="s">
        <v>17</v>
      </c>
      <c r="C26" s="4" t="s">
        <v>1</v>
      </c>
      <c r="D26" s="5" t="s">
        <v>41</v>
      </c>
      <c r="E26" s="5">
        <v>1</v>
      </c>
      <c r="F26" s="17">
        <v>49</v>
      </c>
      <c r="G26" s="6">
        <f t="shared" si="0"/>
        <v>49</v>
      </c>
      <c r="H26" s="6">
        <f t="shared" si="1"/>
        <v>59.29</v>
      </c>
    </row>
    <row r="27" spans="2:12" ht="76.5" x14ac:dyDescent="0.25">
      <c r="B27" s="4" t="s">
        <v>18</v>
      </c>
      <c r="C27" s="4" t="s">
        <v>25</v>
      </c>
      <c r="D27" s="5" t="s">
        <v>42</v>
      </c>
      <c r="E27" s="5">
        <v>86.4</v>
      </c>
      <c r="F27" s="18">
        <v>21.9</v>
      </c>
      <c r="G27" s="8">
        <f t="shared" ref="G27:G29" si="4">E27*F27</f>
        <v>1892.16</v>
      </c>
      <c r="H27" s="6">
        <f t="shared" ref="H27:H29" si="5">G27*1.21</f>
        <v>2289.5136000000002</v>
      </c>
    </row>
    <row r="28" spans="2:12" ht="76.5" x14ac:dyDescent="0.25">
      <c r="B28" s="4" t="s">
        <v>29</v>
      </c>
      <c r="C28" s="4" t="s">
        <v>1</v>
      </c>
      <c r="D28" s="5" t="s">
        <v>54</v>
      </c>
      <c r="E28" s="5">
        <v>2</v>
      </c>
      <c r="F28" s="18">
        <v>203</v>
      </c>
      <c r="G28" s="8">
        <f t="shared" si="4"/>
        <v>406</v>
      </c>
      <c r="H28" s="6">
        <f t="shared" si="5"/>
        <v>491.26</v>
      </c>
    </row>
    <row r="29" spans="2:12" ht="76.5" x14ac:dyDescent="0.25">
      <c r="B29" s="4" t="s">
        <v>30</v>
      </c>
      <c r="C29" s="4" t="s">
        <v>1</v>
      </c>
      <c r="D29" s="5" t="s">
        <v>53</v>
      </c>
      <c r="E29" s="5">
        <v>1</v>
      </c>
      <c r="F29" s="18">
        <v>121</v>
      </c>
      <c r="G29" s="8">
        <f t="shared" si="4"/>
        <v>121</v>
      </c>
      <c r="H29" s="6">
        <f t="shared" si="5"/>
        <v>146.41</v>
      </c>
    </row>
    <row r="30" spans="2:12" ht="89.25" x14ac:dyDescent="0.25">
      <c r="B30" s="4" t="s">
        <v>31</v>
      </c>
      <c r="C30" s="4" t="s">
        <v>52</v>
      </c>
      <c r="D30" s="5" t="s">
        <v>51</v>
      </c>
      <c r="E30" s="5">
        <v>2</v>
      </c>
      <c r="F30" s="18">
        <v>315</v>
      </c>
      <c r="G30" s="8">
        <f t="shared" ref="G30" si="6">E30*F30</f>
        <v>630</v>
      </c>
      <c r="H30" s="6">
        <f t="shared" ref="H30" si="7">G30*1.21</f>
        <v>762.3</v>
      </c>
    </row>
    <row r="31" spans="2:12" ht="51" x14ac:dyDescent="0.25">
      <c r="B31" s="4" t="s">
        <v>32</v>
      </c>
      <c r="C31" s="4" t="s">
        <v>1</v>
      </c>
      <c r="D31" s="5" t="s">
        <v>45</v>
      </c>
      <c r="E31" s="5">
        <v>1</v>
      </c>
      <c r="F31" s="16">
        <v>220</v>
      </c>
      <c r="G31" s="6">
        <f t="shared" si="0"/>
        <v>220</v>
      </c>
      <c r="H31" s="6">
        <f t="shared" si="1"/>
        <v>266.2</v>
      </c>
    </row>
    <row r="32" spans="2:12" ht="89.25" x14ac:dyDescent="0.25">
      <c r="B32" s="4" t="s">
        <v>33</v>
      </c>
      <c r="C32" s="4" t="s">
        <v>1</v>
      </c>
      <c r="D32" s="5" t="s">
        <v>55</v>
      </c>
      <c r="E32" s="5">
        <v>1</v>
      </c>
      <c r="F32" s="16">
        <v>320</v>
      </c>
      <c r="G32" s="6">
        <f t="shared" si="0"/>
        <v>320</v>
      </c>
      <c r="H32" s="6">
        <f t="shared" si="1"/>
        <v>387.2</v>
      </c>
    </row>
    <row r="33" spans="2:14" ht="191.25" x14ac:dyDescent="0.25">
      <c r="B33" s="4" t="s">
        <v>69</v>
      </c>
      <c r="C33" s="7" t="s">
        <v>1</v>
      </c>
      <c r="D33" s="5" t="s">
        <v>75</v>
      </c>
      <c r="E33" s="5">
        <v>1</v>
      </c>
      <c r="F33" s="18">
        <v>710</v>
      </c>
      <c r="G33" s="8">
        <f t="shared" si="0"/>
        <v>710</v>
      </c>
      <c r="H33" s="6">
        <f t="shared" si="1"/>
        <v>859.1</v>
      </c>
    </row>
    <row r="34" spans="2:14" ht="38.25" x14ac:dyDescent="0.25">
      <c r="B34" s="4" t="s">
        <v>70</v>
      </c>
      <c r="C34" s="7" t="s">
        <v>1</v>
      </c>
      <c r="D34" s="5" t="s">
        <v>28</v>
      </c>
      <c r="E34" s="5">
        <v>1</v>
      </c>
      <c r="F34" s="18">
        <v>390</v>
      </c>
      <c r="G34" s="8">
        <f t="shared" si="0"/>
        <v>390</v>
      </c>
      <c r="H34" s="6">
        <f t="shared" si="1"/>
        <v>471.9</v>
      </c>
    </row>
    <row r="35" spans="2:14" ht="89.25" x14ac:dyDescent="0.25">
      <c r="B35" s="4" t="s">
        <v>71</v>
      </c>
      <c r="C35" s="7" t="s">
        <v>1</v>
      </c>
      <c r="D35" s="5" t="s">
        <v>46</v>
      </c>
      <c r="E35" s="5">
        <v>1</v>
      </c>
      <c r="F35" s="18">
        <v>575</v>
      </c>
      <c r="G35" s="8">
        <f t="shared" si="0"/>
        <v>575</v>
      </c>
      <c r="H35" s="6">
        <f t="shared" si="1"/>
        <v>695.75</v>
      </c>
    </row>
    <row r="36" spans="2:14" ht="51" x14ac:dyDescent="0.25">
      <c r="B36" s="4" t="s">
        <v>72</v>
      </c>
      <c r="C36" s="7" t="s">
        <v>1</v>
      </c>
      <c r="D36" s="5" t="s">
        <v>43</v>
      </c>
      <c r="E36" s="5">
        <v>1</v>
      </c>
      <c r="F36" s="18">
        <v>980</v>
      </c>
      <c r="G36" s="8">
        <f t="shared" si="0"/>
        <v>980</v>
      </c>
      <c r="H36" s="6">
        <f t="shared" si="1"/>
        <v>1185.8</v>
      </c>
    </row>
    <row r="37" spans="2:14" ht="63.75" x14ac:dyDescent="0.25">
      <c r="B37" s="4" t="s">
        <v>73</v>
      </c>
      <c r="C37" s="7" t="s">
        <v>1</v>
      </c>
      <c r="D37" s="5" t="s">
        <v>44</v>
      </c>
      <c r="E37" s="5">
        <v>1</v>
      </c>
      <c r="F37" s="18">
        <v>1200</v>
      </c>
      <c r="G37" s="8">
        <f t="shared" si="0"/>
        <v>1200</v>
      </c>
      <c r="H37" s="6">
        <f t="shared" si="1"/>
        <v>1452</v>
      </c>
    </row>
    <row r="38" spans="2:14" ht="25.5" x14ac:dyDescent="0.25">
      <c r="B38" s="4" t="s">
        <v>74</v>
      </c>
      <c r="C38" s="7" t="s">
        <v>1</v>
      </c>
      <c r="D38" s="5" t="s">
        <v>19</v>
      </c>
      <c r="E38" s="5">
        <v>1</v>
      </c>
      <c r="F38" s="18">
        <v>1356.14</v>
      </c>
      <c r="G38" s="8">
        <f t="shared" si="0"/>
        <v>1356.14</v>
      </c>
      <c r="H38" s="6">
        <f t="shared" si="1"/>
        <v>1640.9294</v>
      </c>
    </row>
    <row r="39" spans="2:14" s="10" customFormat="1" x14ac:dyDescent="0.25">
      <c r="B39" s="19" t="s">
        <v>20</v>
      </c>
      <c r="C39" s="19"/>
      <c r="D39" s="19"/>
      <c r="E39" s="19"/>
      <c r="F39" s="19"/>
      <c r="G39" s="9">
        <f>SUM(G7:G38)</f>
        <v>101902.3</v>
      </c>
      <c r="H39" s="9">
        <f>SUM(H7:H38)</f>
        <v>123301.783</v>
      </c>
      <c r="L39" s="13"/>
      <c r="N39" s="13"/>
    </row>
  </sheetData>
  <mergeCells count="1">
    <mergeCell ref="B39:F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Full1</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Gelpi Jorba, Javier</dc:creator>
  <cp:lastModifiedBy>Gelpi Jorba, Javier</cp:lastModifiedBy>
  <dcterms:created xsi:type="dcterms:W3CDTF">2023-02-21T12:17:38Z</dcterms:created>
  <dcterms:modified xsi:type="dcterms:W3CDTF">2025-11-05T23:38:09Z</dcterms:modified>
</cp:coreProperties>
</file>